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3\1 výzva\"/>
    </mc:Choice>
  </mc:AlternateContent>
  <xr:revisionPtr revIDLastSave="0" documentId="13_ncr:1_{FB820A6D-B3FA-49D2-88EC-40CAEFE0FFA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P9" i="1"/>
  <c r="P10" i="1"/>
  <c r="T9" i="1"/>
  <c r="S10" i="1"/>
  <c r="T10" i="1"/>
  <c r="P7" i="1" l="1"/>
  <c r="Q13" i="1" s="1"/>
  <c r="P8" i="1"/>
  <c r="S7" i="1"/>
  <c r="T7" i="1"/>
  <c r="S8" i="1"/>
  <c r="T8" i="1"/>
  <c r="R13" i="1" l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<sst xmlns="http://schemas.openxmlformats.org/spreadsheetml/2006/main" count="60" uniqueCount="49">
  <si>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</si>
  <si>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</si>
  <si>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</si>
  <si>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</si>
  <si>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</si>
  <si>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</si>
  <si>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</si>
  <si>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</si>
  <si>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</si>
  <si>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</si>
  <si>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</si>
  <si>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</si>
  <si>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30237410-6 - Počítačová myš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</si>
  <si>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</si>
  <si>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</si>
  <si>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</si>
  <si>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</si>
  <si>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</si>
  <si>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</si>
  <si>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</si>
  <si>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</si>
  <si>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</si>
  <si>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</si>
  <si>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</si>
  <si>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</si>
  <si>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</si>
  <si>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</si>
  <si>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</si>
  <si>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</si>
  <si>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</si>
  <si>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</si>
  <si>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</si>
  <si>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</si>
  <si>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</si>
  <si>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 xml:space="preserve">Příloha č. 2 Kupní smlouvy - technická specifikace
Výpočetní technika (III.) 073 - 2024 </t>
  </si>
  <si>
    <t>Switch</t>
  </si>
  <si>
    <t>8 port Ethernet switch.
8port 10/100/1000 Mb/s.
RJ-45.
Buffer min. 192KB.
Šířka pásma min. 16Gb/s.
Šířka max. 160 mm.
Výška max. 30 mm.
Hloubka max. 105 mm.
Kovové provedení.</t>
  </si>
  <si>
    <t>5 port Ethernet switch.
5port 10/100/1000 Mb/s.
RJ-45.
Buffer min. 128KB.
Šířka pásma min. 10Gb/s.
Šířka max. 95 mm.
Výška max. 30 mm.
Hloubka max. 105 mm.
Kovové provedení.</t>
  </si>
  <si>
    <t>Samostatná faktura</t>
  </si>
  <si>
    <t>Pokud financováno z projektových prostředků, pak ŘEŠITEL uvede: NÁZEV A ČÍSLO DOTAČNÍHO PROJEKTU</t>
  </si>
  <si>
    <t>David Kratochvíl,
Tel.: 37763 2858,
606 665 171,
E-mail: davydek@civ.zcu.cz</t>
  </si>
  <si>
    <t>Univerzitní 20,
301 00 Plzeň,
Centrum informatizace a výpočetní techniky,
místnost UI 312</t>
  </si>
  <si>
    <t>14 dní</t>
  </si>
  <si>
    <t>Jitka Vítovcová,
Tel.: 37763 6371,
733 515 973</t>
  </si>
  <si>
    <t>Chodské nám. 1, 
301 00  Plzeň,
Fakulta pedagogická - Katedra psychologie,
místnost CH 210</t>
  </si>
  <si>
    <t>Napájecí adaptér pro notebook</t>
  </si>
  <si>
    <t>Napájecí adaptér pro notebooky HP.
Výkon min. 65W; 19.5V; 3.33A (3.34A).
Napájecí konektor HP 4,5 mm.
S redukcí na napájecí konektor HP 7,4 mm.
Připojení do standardní (CZ) elektrické sítě.</t>
  </si>
  <si>
    <t>Bezdrátová myš</t>
  </si>
  <si>
    <t>Bezdrátová myš - připojení pomocí USB adaptéru.
Laserový snímač.
Přepínatelné rozlišení snímače min. 1000 až 1600 dpi.
Univerzální (pro pravou a levou ruku).
Min. 3 tlačítka, mechanické rolovací kolečko.
Napájena pomocí AA či AAA baterií.
Udávaný maximální dosah alespoň 10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</si>
</sst>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3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22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C1" zoomScaleNormal="100" workbookViewId="0">
      <selection activeCell="G7" sqref="G7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53.42578125" style="1" customWidth="1"/>
    <col min="7" max="7" width="35.7109375" style="4" customWidth="1"/>
    <col min="8" max="8" width="24.7109375" style="4" customWidth="1"/>
    <col min="9" max="9" width="24.5703125" style="4" customWidth="1"/>
    <col min="10" max="10" width="16.140625" style="1" customWidth="1"/>
    <col min="11" max="11" width="33.85546875" hidden="1" customWidth="1"/>
    <col min="12" max="12" width="26" customWidth="1"/>
    <col min="13" max="13" width="33.42578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7.28515625" style="5" customWidth="1"/>
  </cols>
  <sheetData>
    <row r="1" spans="1:22" ht="40.9" customHeight="1" x14ac:dyDescent="0.25">
      <c r="B1" s="88" t="s">
        <v>34</v>
      </c>
      <c r="C1" s="89"/>
      <c r="D1" s="89"/>
      <c r="E1"/>
      <c r="G1" s="41"/>
      <c r="V1"/>
    </row>
    <row r="2" spans="1:22" ht="14.25" customHeight="1" x14ac:dyDescent="0.25">
      <c r="C2"/>
      <c r="D2" s="9"/>
      <c r="E2" s="10"/>
      <c r="G2" s="92"/>
      <c r="H2" s="93"/>
      <c r="I2" s="93"/>
      <c r="J2" s="93"/>
      <c r="K2" s="93"/>
      <c r="L2" s="93"/>
      <c r="M2" s="93"/>
      <c r="N2" s="9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7"/>
      <c r="E3" s="87"/>
      <c r="F3" s="87"/>
      <c r="G3" s="93"/>
      <c r="H3" s="93"/>
      <c r="I3" s="93"/>
      <c r="J3" s="93"/>
      <c r="K3" s="93"/>
      <c r="L3" s="93"/>
      <c r="M3" s="93"/>
      <c r="N3" s="9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7"/>
      <c r="E4" s="87"/>
      <c r="F4" s="87"/>
      <c r="G4" s="87"/>
      <c r="H4" s="8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0" t="s">
        <v>2</v>
      </c>
      <c r="H5" s="9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39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86" t="s">
        <v>7</v>
      </c>
      <c r="T6" s="86" t="s">
        <v>8</v>
      </c>
      <c r="U6" s="34" t="s">
        <v>23</v>
      </c>
      <c r="V6" s="34" t="s">
        <v>24</v>
      </c>
    </row>
    <row r="7" spans="1:22" ht="171" customHeight="1" thickTop="1" x14ac:dyDescent="0.25">
      <c r="A7" s="20"/>
      <c r="B7" s="51">
        <v>1</v>
      </c>
      <c r="C7" s="52" t="s">
        <v>35</v>
      </c>
      <c r="D7" s="53">
        <v>10</v>
      </c>
      <c r="E7" s="54" t="s">
        <v>29</v>
      </c>
      <c r="F7" s="60" t="s">
        <v>36</v>
      </c>
      <c r="G7" s="128"/>
      <c r="H7" s="55" t="s">
        <v>31</v>
      </c>
      <c r="I7" s="94" t="s">
        <v>38</v>
      </c>
      <c r="J7" s="94" t="s">
        <v>31</v>
      </c>
      <c r="K7" s="96"/>
      <c r="L7" s="106"/>
      <c r="M7" s="102" t="s">
        <v>40</v>
      </c>
      <c r="N7" s="102" t="s">
        <v>41</v>
      </c>
      <c r="O7" s="98" t="s">
        <v>33</v>
      </c>
      <c r="P7" s="56">
        <f>D7*Q7</f>
        <v>7000</v>
      </c>
      <c r="Q7" s="57">
        <v>700</v>
      </c>
      <c r="R7" s="132"/>
      <c r="S7" s="58">
        <f>D7*R7</f>
        <v>0</v>
      </c>
      <c r="T7" s="59" t="str">
        <f t="shared" ref="T7:T8" si="0">IF(ISNUMBER(R7), IF(R7&gt;Q7,"NEVYHOVUJE","VYHOVUJE")," ")</f>
        <v xml:space="preserve"> </v>
      </c>
      <c r="U7" s="100"/>
      <c r="V7" s="104" t="s">
        <v>13</v>
      </c>
    </row>
    <row r="8" spans="1:22" ht="175.5" customHeight="1" thickBot="1" x14ac:dyDescent="0.3">
      <c r="A8" s="20"/>
      <c r="B8" s="63">
        <v>2</v>
      </c>
      <c r="C8" s="64" t="s">
        <v>35</v>
      </c>
      <c r="D8" s="65">
        <v>10</v>
      </c>
      <c r="E8" s="66" t="s">
        <v>29</v>
      </c>
      <c r="F8" s="67" t="s">
        <v>37</v>
      </c>
      <c r="G8" s="129"/>
      <c r="H8" s="68" t="s">
        <v>31</v>
      </c>
      <c r="I8" s="95"/>
      <c r="J8" s="95"/>
      <c r="K8" s="97"/>
      <c r="L8" s="107"/>
      <c r="M8" s="103"/>
      <c r="N8" s="103"/>
      <c r="O8" s="99"/>
      <c r="P8" s="69">
        <f>D8*Q8</f>
        <v>5000</v>
      </c>
      <c r="Q8" s="70">
        <v>500</v>
      </c>
      <c r="R8" s="133"/>
      <c r="S8" s="71">
        <f>D8*R8</f>
        <v>0</v>
      </c>
      <c r="T8" s="72" t="str">
        <f t="shared" si="0"/>
        <v xml:space="preserve"> </v>
      </c>
      <c r="U8" s="101"/>
      <c r="V8" s="105"/>
    </row>
    <row r="9" spans="1:22" ht="96.75" customHeight="1" x14ac:dyDescent="0.25">
      <c r="A9" s="20"/>
      <c r="B9" s="73">
        <v>3</v>
      </c>
      <c r="C9" s="74" t="s">
        <v>45</v>
      </c>
      <c r="D9" s="75">
        <v>1</v>
      </c>
      <c r="E9" s="76" t="s">
        <v>29</v>
      </c>
      <c r="F9" s="84" t="s">
        <v>46</v>
      </c>
      <c r="G9" s="130"/>
      <c r="H9" s="77" t="s">
        <v>31</v>
      </c>
      <c r="I9" s="117" t="s">
        <v>38</v>
      </c>
      <c r="J9" s="117" t="s">
        <v>31</v>
      </c>
      <c r="K9" s="78"/>
      <c r="L9" s="126"/>
      <c r="M9" s="123" t="s">
        <v>43</v>
      </c>
      <c r="N9" s="123" t="s">
        <v>44</v>
      </c>
      <c r="O9" s="119" t="s">
        <v>42</v>
      </c>
      <c r="P9" s="79">
        <f>D9*Q9</f>
        <v>450</v>
      </c>
      <c r="Q9" s="80">
        <v>450</v>
      </c>
      <c r="R9" s="134"/>
      <c r="S9" s="81">
        <f>D9*R9</f>
        <v>0</v>
      </c>
      <c r="T9" s="82" t="str">
        <f t="shared" ref="T9:T10" si="1">IF(ISNUMBER(R9), IF(R9&gt;Q9,"NEVYHOVUJE","VYHOVUJE")," ")</f>
        <v xml:space="preserve"> </v>
      </c>
      <c r="U9" s="121"/>
      <c r="V9" s="83" t="s">
        <v>11</v>
      </c>
    </row>
    <row r="10" spans="1:22" ht="149.25" customHeight="1" thickBot="1" x14ac:dyDescent="0.3">
      <c r="A10" s="20"/>
      <c r="B10" s="42">
        <v>4</v>
      </c>
      <c r="C10" s="43" t="s">
        <v>47</v>
      </c>
      <c r="D10" s="44">
        <v>1</v>
      </c>
      <c r="E10" s="45" t="s">
        <v>29</v>
      </c>
      <c r="F10" s="85" t="s">
        <v>48</v>
      </c>
      <c r="G10" s="131"/>
      <c r="H10" s="46" t="s">
        <v>31</v>
      </c>
      <c r="I10" s="118"/>
      <c r="J10" s="118"/>
      <c r="K10" s="61"/>
      <c r="L10" s="127"/>
      <c r="M10" s="125"/>
      <c r="N10" s="124"/>
      <c r="O10" s="120"/>
      <c r="P10" s="47">
        <f>D10*Q10</f>
        <v>265</v>
      </c>
      <c r="Q10" s="48">
        <v>265</v>
      </c>
      <c r="R10" s="135"/>
      <c r="S10" s="49">
        <f>D10*R10</f>
        <v>0</v>
      </c>
      <c r="T10" s="50" t="str">
        <f t="shared" si="1"/>
        <v xml:space="preserve"> </v>
      </c>
      <c r="U10" s="122"/>
      <c r="V10" s="62" t="s">
        <v>12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15" t="s">
        <v>28</v>
      </c>
      <c r="C12" s="115"/>
      <c r="D12" s="115"/>
      <c r="E12" s="115"/>
      <c r="F12" s="115"/>
      <c r="G12" s="115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12" t="s">
        <v>10</v>
      </c>
      <c r="S12" s="113"/>
      <c r="T12" s="114"/>
      <c r="U12" s="24"/>
      <c r="V12" s="25"/>
    </row>
    <row r="13" spans="1:22" ht="50.45" customHeight="1" thickTop="1" thickBot="1" x14ac:dyDescent="0.3">
      <c r="B13" s="116" t="s">
        <v>27</v>
      </c>
      <c r="C13" s="116"/>
      <c r="D13" s="116"/>
      <c r="E13" s="116"/>
      <c r="F13" s="116"/>
      <c r="G13" s="116"/>
      <c r="H13" s="116"/>
      <c r="I13" s="26"/>
      <c r="L13" s="9"/>
      <c r="M13" s="9"/>
      <c r="N13" s="9"/>
      <c r="O13" s="27"/>
      <c r="P13" s="27"/>
      <c r="Q13" s="28">
        <f>SUM(P7:P10)</f>
        <v>12715</v>
      </c>
      <c r="R13" s="109">
        <f>SUM(S7:S10)</f>
        <v>0</v>
      </c>
      <c r="S13" s="110"/>
      <c r="T13" s="111"/>
    </row>
    <row r="14" spans="1:22" ht="15.75" thickTop="1" x14ac:dyDescent="0.25">
      <c r="B14" s="108" t="s">
        <v>32</v>
      </c>
      <c r="C14" s="108"/>
      <c r="D14" s="108"/>
      <c r="E14" s="108"/>
      <c r="F14" s="108"/>
      <c r="G14" s="108"/>
      <c r="H14" s="8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87"/>
      <c r="H15" s="8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7"/>
      <c r="H16" s="8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87"/>
      <c r="H17" s="8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7"/>
      <c r="H18" s="8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7"/>
      <c r="H20" s="8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7"/>
      <c r="H21" s="8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7"/>
      <c r="H22" s="8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7"/>
      <c r="H23" s="8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7"/>
      <c r="H24" s="8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7"/>
      <c r="H25" s="8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7"/>
      <c r="H26" s="8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7"/>
      <c r="H27" s="8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7"/>
      <c r="H28" s="8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7"/>
      <c r="H29" s="8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7"/>
      <c r="H30" s="8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7"/>
      <c r="H31" s="8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7"/>
      <c r="H32" s="8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7"/>
      <c r="H33" s="8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7"/>
      <c r="H34" s="8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7"/>
      <c r="H35" s="8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7"/>
      <c r="H36" s="8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7"/>
      <c r="H37" s="8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7"/>
      <c r="H38" s="8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7"/>
      <c r="H39" s="8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7"/>
      <c r="H40" s="8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7"/>
      <c r="H41" s="8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7"/>
      <c r="H42" s="8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7"/>
      <c r="H43" s="8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7"/>
      <c r="H44" s="8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7"/>
      <c r="H45" s="8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7"/>
      <c r="H46" s="8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7"/>
      <c r="H47" s="8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7"/>
      <c r="H48" s="8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7"/>
      <c r="H49" s="8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7"/>
      <c r="H50" s="8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7"/>
      <c r="H51" s="8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7"/>
      <c r="H52" s="8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7"/>
      <c r="H53" s="8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7"/>
      <c r="H54" s="8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7"/>
      <c r="H55" s="8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7"/>
      <c r="H56" s="8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7"/>
      <c r="H57" s="8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7"/>
      <c r="H58" s="8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7"/>
      <c r="H59" s="8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7"/>
      <c r="H60" s="8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7"/>
      <c r="H61" s="8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7"/>
      <c r="H62" s="8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7"/>
      <c r="H63" s="8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7"/>
      <c r="H64" s="8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7"/>
      <c r="H65" s="8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7"/>
      <c r="H66" s="8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7"/>
      <c r="H67" s="8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7"/>
      <c r="H68" s="8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7"/>
      <c r="H69" s="8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7"/>
      <c r="H70" s="8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7"/>
      <c r="H71" s="8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7"/>
      <c r="H72" s="8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7"/>
      <c r="H73" s="8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7"/>
      <c r="H74" s="8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7"/>
      <c r="H75" s="8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7"/>
      <c r="H76" s="8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7"/>
      <c r="H77" s="8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7"/>
      <c r="H78" s="8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7"/>
      <c r="H79" s="8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7"/>
      <c r="H80" s="8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7"/>
      <c r="H81" s="8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7"/>
      <c r="H82" s="8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7"/>
      <c r="H83" s="8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7"/>
      <c r="H84" s="8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7"/>
      <c r="H85" s="8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7"/>
      <c r="H86" s="8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7"/>
      <c r="H87" s="8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7"/>
      <c r="H88" s="8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7"/>
      <c r="H89" s="8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7"/>
      <c r="H90" s="8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7"/>
      <c r="H91" s="8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7"/>
      <c r="H92" s="8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7"/>
      <c r="H93" s="8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7"/>
      <c r="H94" s="8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7"/>
      <c r="H95" s="8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7"/>
      <c r="H96" s="8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7"/>
      <c r="H97" s="8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7"/>
      <c r="H98" s="8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7"/>
      <c r="H99" s="87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Rr5J9TZcmKRu/PLwq9wHplVp3EaA33D1wXFhnflh06Vpd/IwgtQnCZHCo86Jf2uNNh9aWGsHlXUZqcMCUVpLUQ==" saltValue="jSnSEp+cVXzVItgDPnjvyw==" spinCount="100000" sheet="1" objects="1" scenarios="1"/>
  <mergeCells count="24">
    <mergeCell ref="M9:M10"/>
    <mergeCell ref="N9:N10"/>
    <mergeCell ref="L9:L10"/>
    <mergeCell ref="I9:I10"/>
    <mergeCell ref="J9:J10"/>
    <mergeCell ref="O9:O10"/>
    <mergeCell ref="U9:U10"/>
    <mergeCell ref="B14:G14"/>
    <mergeCell ref="R13:T13"/>
    <mergeCell ref="R12:T12"/>
    <mergeCell ref="B12:G12"/>
    <mergeCell ref="B13:H13"/>
    <mergeCell ref="B1:D1"/>
    <mergeCell ref="G5:H5"/>
    <mergeCell ref="G2:N3"/>
    <mergeCell ref="I7:I8"/>
    <mergeCell ref="J7:J8"/>
    <mergeCell ref="K7:K8"/>
    <mergeCell ref="O7:O8"/>
    <mergeCell ref="U7:U8"/>
    <mergeCell ref="M7:M8"/>
    <mergeCell ref="N7:N8"/>
    <mergeCell ref="V7:V8"/>
    <mergeCell ref="L7:L8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FC04E9-37C0-421C-A298-005BEFC91AF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2024-04-29T08:26:22Z</cp:lastPrinted>
  <dcterms:created xsi:type="dcterms:W3CDTF">2014-03-05T12:43:32Z</dcterms:created>
  <dcterms:modified xsi:type="dcterms:W3CDTF">2024-05-13T10:16:56Z</dcterms:modified>
</cp:coreProperties>
</file>